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5"/>
  </bookViews>
  <sheets>
    <sheet name="ART 9.1." sheetId="1" r:id="rId1"/>
    <sheet name="Sit. Orçamentária" sheetId="2" r:id="rId2"/>
    <sheet name="Gastos Pessoal" sheetId="3" r:id="rId3"/>
    <sheet name="Despesas Saúde" sheetId="4" r:id="rId4"/>
    <sheet name="Despesas Educação" sheetId="5" r:id="rId5"/>
    <sheet name="ART 9" sheetId="6" r:id="rId6"/>
  </sheets>
  <definedNames/>
  <calcPr fullCalcOnLoad="1"/>
</workbook>
</file>

<file path=xl/sharedStrings.xml><?xml version="1.0" encoding="utf-8"?>
<sst xmlns="http://schemas.openxmlformats.org/spreadsheetml/2006/main" count="106" uniqueCount="82">
  <si>
    <t>1º Quadrimestre</t>
  </si>
  <si>
    <t>2º Quadrimestre</t>
  </si>
  <si>
    <t>3º Quadrimestre</t>
  </si>
  <si>
    <t>TOTAL</t>
  </si>
  <si>
    <t>PREFEITURA MUNICIPAL DE FORQUILHINHA</t>
  </si>
  <si>
    <t xml:space="preserve">Especificaçao </t>
  </si>
  <si>
    <t>Receita Prevista</t>
  </si>
  <si>
    <t>Despesa Fixada</t>
  </si>
  <si>
    <t xml:space="preserve"> Em %</t>
  </si>
  <si>
    <t xml:space="preserve">Dados consolidados </t>
  </si>
  <si>
    <t>Demonstrativo do desdobramento das metas fiscais por quadrimestre</t>
  </si>
  <si>
    <t>Gastos com Pessoal  Executivo</t>
  </si>
  <si>
    <t>obrigações patronais</t>
  </si>
  <si>
    <t>TOTAL GASTOS PESSOAL</t>
  </si>
  <si>
    <t>RECEITA CORRENTE LÍQUIDA</t>
  </si>
  <si>
    <t>Gastos com Pessoal  Legislativo</t>
  </si>
  <si>
    <t xml:space="preserve"> Limite </t>
  </si>
  <si>
    <t>Prudencial</t>
  </si>
  <si>
    <t xml:space="preserve">Limite </t>
  </si>
  <si>
    <t>Alerta</t>
  </si>
  <si>
    <t>Constitucional</t>
  </si>
  <si>
    <t xml:space="preserve">    Deduções </t>
  </si>
  <si>
    <t xml:space="preserve">   Despesas para efeito de limite</t>
  </si>
  <si>
    <t xml:space="preserve">GASTOS COM PESSOAL DO PODER PÚBLICO MUNICIPAL </t>
  </si>
  <si>
    <t>JOSE CLAUDIO GONÇALVES               RICARDO ALEXANDRE XIMENES                  MARITY EYNG NUERNBERG</t>
  </si>
  <si>
    <t>JADNA COLOMBO PEREIRA</t>
  </si>
  <si>
    <t>Coodenadora Controle Interno</t>
  </si>
  <si>
    <t xml:space="preserve">         JOSE CLAUDIO GONÇALVES                 RICARDO ALEXANDRE XIMENES                           MARITY EYNG NUERNBERG</t>
  </si>
  <si>
    <t>Coordenadora de Controle Interno</t>
  </si>
  <si>
    <t xml:space="preserve">                     Prefeito Municipal                                  Secretário de Administração e  Finanças                                Contadora CRC/SC 37.916/O-0</t>
  </si>
  <si>
    <t>As deduções referem-se aos empenhamentos de verbas indenizatórias e aposentados e pensionistas.</t>
  </si>
  <si>
    <t>MUNICÍPIO DE FORQUILHINHA</t>
  </si>
  <si>
    <t>Saúde</t>
  </si>
  <si>
    <t>R$</t>
  </si>
  <si>
    <t>%</t>
  </si>
  <si>
    <t>Receita de Impostos e Transf.Constitucionais</t>
  </si>
  <si>
    <t>Limite Mínimo Exigido</t>
  </si>
  <si>
    <t>Valor gasto além do mínimo exigido</t>
  </si>
  <si>
    <t xml:space="preserve">                         Prefeito Municipal                        Secretário de Administração e Finanças              Contadora CRC/SC 037.916/O-0        </t>
  </si>
  <si>
    <t xml:space="preserve"> Educação</t>
  </si>
  <si>
    <t>Limite Máximo Exigido</t>
  </si>
  <si>
    <t>1- Situação Orçamentária Consolidada</t>
  </si>
  <si>
    <t>Receita Arrecadada</t>
  </si>
  <si>
    <t>Despesa Empenhada</t>
  </si>
  <si>
    <t>Despesa Liquidada</t>
  </si>
  <si>
    <t xml:space="preserve">             Prefeito Municipal                           Secretário de Administração e Finanças                Contadora CRC/SC 037.916/O-0     </t>
  </si>
  <si>
    <t xml:space="preserve">Déficit orçamentário depesa empenhada </t>
  </si>
  <si>
    <t>Superávit orçamentário depesa liquidada</t>
  </si>
  <si>
    <t xml:space="preserve">              Prefeito Municipal                        Secretário de Administração e Finanças                 Contadora CRC/SC 037.916/O-0     </t>
  </si>
  <si>
    <t>Demostrativo do cumprimento das metas fiscais de cada quadrimestre</t>
  </si>
  <si>
    <t>ESPECIFICAÇAO DAS METAS</t>
  </si>
  <si>
    <t>META FINANCEIRA ACUMULADA</t>
  </si>
  <si>
    <t>Fixada</t>
  </si>
  <si>
    <t>Realizada</t>
  </si>
  <si>
    <t>1- RECEITA  ORÇAMENTARIA</t>
  </si>
  <si>
    <t>2- DESPESA ORÇAMENTARIA</t>
  </si>
  <si>
    <t xml:space="preserve">3- RESULTADO PRIMÁRIO </t>
  </si>
  <si>
    <t>4- RESULTADO NOMINAL</t>
  </si>
  <si>
    <t xml:space="preserve">5- DÍVIDA CONSOLIDADA LÍQUIDA </t>
  </si>
  <si>
    <t xml:space="preserve">    Prefeito Municipal</t>
  </si>
  <si>
    <t>DATA PUBLICAÇÃO</t>
  </si>
  <si>
    <t>JOSÉ CLÁUDIO GONÇELVES                RICARDO ALEXANDRE XIMENES        MARITY EYNG NUERNBERG</t>
  </si>
  <si>
    <t>Coordenadora Controle Interno</t>
  </si>
  <si>
    <t xml:space="preserve">                         Secretário de Administração e Finanças    Contadora CRC/SC 37.916/O-6</t>
  </si>
  <si>
    <t>1º Quadrimestre 2022 Art.9º da LRF e Art.1º, II da Res. TC 11/00</t>
  </si>
  <si>
    <t>EXERCÍCIO 2022 - Consolidado</t>
  </si>
  <si>
    <r>
      <t xml:space="preserve">Exercício </t>
    </r>
    <r>
      <rPr>
        <b/>
        <u val="single"/>
        <sz val="14"/>
        <rFont val="Arial"/>
        <family val="2"/>
      </rPr>
      <t>2022</t>
    </r>
    <r>
      <rPr>
        <b/>
        <sz val="14"/>
        <rFont val="Arial"/>
        <family val="2"/>
      </rPr>
      <t xml:space="preserve"> Art. 9º § 4º da LRF Referente ao 1º Quadrimestre/2022</t>
    </r>
  </si>
  <si>
    <t>AUDIÊNCIA PÚBLICA DO 1º QUADRIMESTRE DE 2022</t>
  </si>
  <si>
    <t xml:space="preserve">                    SITUAÇÃO ORÇAMENTÁRIA CONSOLIDADA ATÉ  O 1º QUADRIMESTRE DE 2022</t>
  </si>
  <si>
    <t>Forquilhinha, SC  27 de Maio de 2022.</t>
  </si>
  <si>
    <t>AUDIÊNCIA PÚBLICA RELATIVO AO 1º QUADRIMESTRE DE 2022</t>
  </si>
  <si>
    <t>Forquilhinha, SC, 27 de Maio de 2022.</t>
  </si>
  <si>
    <t>DESPESAS REALIZADAS EM SAÚDE ATÉ O 1º QUADRIMESTRE</t>
  </si>
  <si>
    <t>Forquilhinha, SC, 27 de Maio de 2022</t>
  </si>
  <si>
    <t>DESPESAS EMPENHADAS/REALIZADAS EM EDUCAÇÃO ATÉ O 1º QUADRIMESTRE</t>
  </si>
  <si>
    <t>Forquilhinha, 27 de maio de 2022.</t>
  </si>
  <si>
    <t>Obs.: O total de gastos com pessoal do poder executivo e legislativo está composto pelo somatório das despesas com a remuneração e</t>
  </si>
  <si>
    <t>Valor despesas p/ fins de limite até o 1º Quadrimestre (Liquidada)</t>
  </si>
  <si>
    <t>Valor despesas p/ fins de limite até o 1º Quadrimestre (empenhada)</t>
  </si>
  <si>
    <t>1- A receita arrecadada até o 1º quadrimestre alcançou 92,67% do montante fixado como meta para o mesmo período.</t>
  </si>
  <si>
    <t>2- O montante da despesa empenhada de todas as Unidades Gestoras  Municipais até o 1º quadrimestre atingiu 65,79% do montante fixado como meta para o mesmo período.</t>
  </si>
  <si>
    <t>Forquilhinha, SC 27 de Maio de 2022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</si>
</sst>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.0%"/>
    <numFmt numFmtId="175" formatCode="0.0"/>
    <numFmt numFmtId="176" formatCode="0.00;[Red]0.00"/>
    <numFmt numFmtId="177" formatCode="0.0;[Red]0.0"/>
    <numFmt numFmtId="178" formatCode="0;[Red]0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_ ;\-#,##0.00\ "/>
    <numFmt numFmtId="185" formatCode="#,###.00"/>
    <numFmt numFmtId="186" formatCode="&quot;R$&quot;\ #,##0.00"/>
    <numFmt numFmtId="187" formatCode="[$-416]dddd\,\ d&quot; de &quot;mmmm&quot; de &quot;yyyy"/>
    <numFmt numFmtId="188" formatCode="&quot;Ativado&quot;;&quot;Ativado&quot;;&quot;Desativado&quot;"/>
  </numFmts>
  <fonts count="6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b/>
      <i/>
      <sz val="14"/>
      <name val="Arial"/>
      <family val="2"/>
    </font>
    <font>
      <sz val="13.5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9" fontId="0" fillId="0" borderId="0" xfId="0" applyNumberFormat="1" applyBorder="1" applyAlignment="1">
      <alignment horizontal="left"/>
    </xf>
    <xf numFmtId="173" fontId="8" fillId="0" borderId="0" xfId="51" applyNumberFormat="1" applyFont="1" applyFill="1" applyBorder="1" applyAlignment="1">
      <alignment horizontal="right"/>
    </xf>
    <xf numFmtId="10" fontId="8" fillId="0" borderId="0" xfId="51" applyNumberFormat="1" applyFont="1" applyFill="1" applyBorder="1" applyAlignment="1">
      <alignment/>
    </xf>
    <xf numFmtId="174" fontId="8" fillId="0" borderId="0" xfId="51" applyNumberFormat="1" applyFont="1" applyFill="1" applyBorder="1" applyAlignment="1">
      <alignment horizontal="center"/>
    </xf>
    <xf numFmtId="10" fontId="8" fillId="0" borderId="0" xfId="51" applyNumberFormat="1" applyFont="1" applyFill="1" applyBorder="1" applyAlignment="1">
      <alignment horizontal="center"/>
    </xf>
    <xf numFmtId="39" fontId="0" fillId="0" borderId="0" xfId="0" applyNumberFormat="1" applyBorder="1" applyAlignment="1">
      <alignment horizontal="left" indent="2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51" applyNumberFormat="1" applyFont="1" applyBorder="1" applyAlignment="1">
      <alignment horizontal="right"/>
    </xf>
    <xf numFmtId="10" fontId="6" fillId="0" borderId="0" xfId="51" applyNumberFormat="1" applyFont="1" applyFill="1" applyBorder="1" applyAlignment="1">
      <alignment/>
    </xf>
    <xf numFmtId="174" fontId="6" fillId="0" borderId="0" xfId="51" applyNumberFormat="1" applyFont="1" applyFill="1" applyBorder="1" applyAlignment="1">
      <alignment horizontal="center"/>
    </xf>
    <xf numFmtId="10" fontId="6" fillId="0" borderId="0" xfId="51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0" fontId="4" fillId="0" borderId="14" xfId="51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0" fontId="4" fillId="0" borderId="14" xfId="51" applyNumberFormat="1" applyFont="1" applyBorder="1" applyAlignment="1">
      <alignment horizontal="center"/>
    </xf>
    <xf numFmtId="174" fontId="4" fillId="33" borderId="0" xfId="51" applyNumberFormat="1" applyFont="1" applyFill="1" applyBorder="1" applyAlignment="1">
      <alignment horizontal="center"/>
    </xf>
    <xf numFmtId="10" fontId="4" fillId="33" borderId="12" xfId="51" applyNumberFormat="1" applyFont="1" applyFill="1" applyBorder="1" applyAlignment="1">
      <alignment/>
    </xf>
    <xf numFmtId="174" fontId="4" fillId="0" borderId="0" xfId="51" applyNumberFormat="1" applyFont="1" applyBorder="1" applyAlignment="1">
      <alignment horizontal="center"/>
    </xf>
    <xf numFmtId="10" fontId="4" fillId="33" borderId="12" xfId="51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4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16" borderId="13" xfId="0" applyFont="1" applyFill="1" applyBorder="1" applyAlignment="1">
      <alignment/>
    </xf>
    <xf numFmtId="10" fontId="3" fillId="16" borderId="13" xfId="51" applyNumberFormat="1" applyFont="1" applyFill="1" applyBorder="1" applyAlignment="1">
      <alignment horizontal="right"/>
    </xf>
    <xf numFmtId="10" fontId="4" fillId="0" borderId="14" xfId="51" applyNumberFormat="1" applyFont="1" applyBorder="1" applyAlignment="1">
      <alignment horizontal="right"/>
    </xf>
    <xf numFmtId="174" fontId="4" fillId="0" borderId="0" xfId="51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13" borderId="12" xfId="0" applyFont="1" applyFill="1" applyBorder="1" applyAlignment="1">
      <alignment horizontal="center"/>
    </xf>
    <xf numFmtId="10" fontId="6" fillId="0" borderId="13" xfId="5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71" fontId="60" fillId="0" borderId="19" xfId="62" applyFont="1" applyBorder="1" applyAlignment="1">
      <alignment/>
    </xf>
    <xf numFmtId="2" fontId="1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185" fontId="2" fillId="34" borderId="20" xfId="0" applyNumberFormat="1" applyFont="1" applyFill="1" applyBorder="1" applyAlignment="1">
      <alignment/>
    </xf>
    <xf numFmtId="10" fontId="12" fillId="34" borderId="2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171" fontId="41" fillId="0" borderId="0" xfId="62" applyFont="1" applyBorder="1" applyAlignment="1">
      <alignment/>
    </xf>
    <xf numFmtId="10" fontId="1" fillId="0" borderId="2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34" borderId="23" xfId="0" applyNumberFormat="1" applyFont="1" applyFill="1" applyBorder="1" applyAlignment="1">
      <alignment horizontal="right"/>
    </xf>
    <xf numFmtId="10" fontId="2" fillId="34" borderId="2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" fontId="39" fillId="0" borderId="19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0" xfId="0" applyNumberFormat="1" applyBorder="1" applyAlignment="1">
      <alignment/>
    </xf>
    <xf numFmtId="39" fontId="17" fillId="0" borderId="13" xfId="0" applyNumberFormat="1" applyFont="1" applyBorder="1" applyAlignment="1">
      <alignment horizontal="right"/>
    </xf>
    <xf numFmtId="39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39" fontId="0" fillId="0" borderId="25" xfId="62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171" fontId="39" fillId="35" borderId="13" xfId="62" applyFont="1" applyFill="1" applyBorder="1" applyAlignment="1">
      <alignment/>
    </xf>
    <xf numFmtId="171" fontId="61" fillId="35" borderId="13" xfId="62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2" fillId="0" borderId="27" xfId="0" applyFont="1" applyBorder="1" applyAlignment="1">
      <alignment horizontal="left"/>
    </xf>
    <xf numFmtId="186" fontId="12" fillId="0" borderId="28" xfId="0" applyNumberFormat="1" applyFont="1" applyBorder="1" applyAlignment="1">
      <alignment horizontal="right"/>
    </xf>
    <xf numFmtId="186" fontId="12" fillId="0" borderId="29" xfId="0" applyNumberFormat="1" applyFont="1" applyBorder="1" applyAlignment="1">
      <alignment horizontal="center"/>
    </xf>
    <xf numFmtId="186" fontId="12" fillId="0" borderId="30" xfId="0" applyNumberFormat="1" applyFont="1" applyBorder="1" applyAlignment="1">
      <alignment horizontal="center"/>
    </xf>
    <xf numFmtId="186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186" fontId="12" fillId="0" borderId="37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73" fontId="4" fillId="0" borderId="15" xfId="51" applyNumberFormat="1" applyFont="1" applyBorder="1" applyAlignment="1">
      <alignment horizontal="right"/>
    </xf>
    <xf numFmtId="173" fontId="4" fillId="0" borderId="0" xfId="51" applyNumberFormat="1" applyFont="1" applyBorder="1" applyAlignment="1">
      <alignment horizontal="right"/>
    </xf>
    <xf numFmtId="173" fontId="3" fillId="16" borderId="24" xfId="51" applyNumberFormat="1" applyFont="1" applyFill="1" applyBorder="1" applyAlignment="1">
      <alignment horizontal="right"/>
    </xf>
    <xf numFmtId="173" fontId="3" fillId="16" borderId="25" xfId="51" applyNumberFormat="1" applyFont="1" applyFill="1" applyBorder="1" applyAlignment="1">
      <alignment horizontal="right"/>
    </xf>
    <xf numFmtId="173" fontId="3" fillId="16" borderId="26" xfId="51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173" fontId="4" fillId="0" borderId="38" xfId="0" applyNumberFormat="1" applyFont="1" applyBorder="1" applyAlignment="1">
      <alignment horizontal="right"/>
    </xf>
    <xf numFmtId="173" fontId="3" fillId="13" borderId="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34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8" xfId="0" applyFont="1" applyBorder="1" applyAlignment="1">
      <alignment horizontal="left"/>
    </xf>
    <xf numFmtId="0" fontId="12" fillId="34" borderId="34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5" fillId="34" borderId="39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4">
      <selection activeCell="C16" sqref="C16:H16"/>
    </sheetView>
  </sheetViews>
  <sheetFormatPr defaultColWidth="9.140625" defaultRowHeight="12.75"/>
  <cols>
    <col min="5" max="5" width="17.28125" style="0" customWidth="1"/>
    <col min="6" max="6" width="20.7109375" style="0" customWidth="1"/>
    <col min="7" max="7" width="19.421875" style="0" customWidth="1"/>
    <col min="8" max="8" width="26.140625" style="0" customWidth="1"/>
  </cols>
  <sheetData>
    <row r="2" spans="2:8" ht="18">
      <c r="B2" s="126" t="s">
        <v>4</v>
      </c>
      <c r="C2" s="126"/>
      <c r="D2" s="126"/>
      <c r="E2" s="126"/>
      <c r="F2" s="126"/>
      <c r="G2" s="126"/>
      <c r="H2" s="126"/>
    </row>
    <row r="3" spans="5:7" s="2" customFormat="1" ht="12.75">
      <c r="E3" s="130" t="s">
        <v>9</v>
      </c>
      <c r="F3" s="130"/>
      <c r="G3" s="130"/>
    </row>
    <row r="4" spans="2:8" s="2" customFormat="1" ht="18">
      <c r="B4" s="125" t="s">
        <v>10</v>
      </c>
      <c r="C4" s="125"/>
      <c r="D4" s="125"/>
      <c r="E4" s="125"/>
      <c r="F4" s="125"/>
      <c r="G4" s="125"/>
      <c r="H4" s="125"/>
    </row>
    <row r="5" s="2" customFormat="1" ht="12.75"/>
    <row r="6" spans="2:8" s="2" customFormat="1" ht="18">
      <c r="B6" s="125" t="s">
        <v>66</v>
      </c>
      <c r="C6" s="125"/>
      <c r="D6" s="125"/>
      <c r="E6" s="125"/>
      <c r="F6" s="125"/>
      <c r="G6" s="125"/>
      <c r="H6" s="125"/>
    </row>
    <row r="7" s="2" customFormat="1" ht="12.75"/>
    <row r="8" spans="2:8" s="2" customFormat="1" ht="15">
      <c r="B8" s="5" t="s">
        <v>5</v>
      </c>
      <c r="C8" s="5"/>
      <c r="D8" s="5"/>
      <c r="E8" s="33" t="s">
        <v>0</v>
      </c>
      <c r="F8" s="33" t="s">
        <v>1</v>
      </c>
      <c r="G8" s="33" t="s">
        <v>2</v>
      </c>
      <c r="H8" s="33" t="s">
        <v>3</v>
      </c>
    </row>
    <row r="9" s="2" customFormat="1" ht="12.75"/>
    <row r="10" spans="2:8" s="2" customFormat="1" ht="12.75">
      <c r="B10" s="2" t="s">
        <v>6</v>
      </c>
      <c r="E10" s="22">
        <v>55000000</v>
      </c>
      <c r="F10" s="22">
        <v>60000000</v>
      </c>
      <c r="G10" s="22">
        <v>73989200</v>
      </c>
      <c r="H10" s="22">
        <f>E10+F10+G10</f>
        <v>188989200</v>
      </c>
    </row>
    <row r="11" spans="5:8" s="2" customFormat="1" ht="12.75">
      <c r="E11" s="17"/>
      <c r="F11" s="17"/>
      <c r="G11" s="17"/>
      <c r="H11" s="17"/>
    </row>
    <row r="12" spans="2:8" s="2" customFormat="1" ht="12.75">
      <c r="B12" s="2" t="s">
        <v>7</v>
      </c>
      <c r="E12" s="22">
        <f>E10</f>
        <v>55000000</v>
      </c>
      <c r="F12" s="22">
        <f>F10</f>
        <v>60000000</v>
      </c>
      <c r="G12" s="22">
        <f>G10</f>
        <v>73989200</v>
      </c>
      <c r="H12" s="22">
        <f>E12+F12+G12</f>
        <v>188989200</v>
      </c>
    </row>
    <row r="13" spans="5:8" s="2" customFormat="1" ht="12.75">
      <c r="E13" s="23"/>
      <c r="F13" s="23"/>
      <c r="G13" s="23"/>
      <c r="H13" s="23"/>
    </row>
    <row r="14" s="2" customFormat="1" ht="12.75"/>
    <row r="15" s="2" customFormat="1" ht="12.75"/>
    <row r="16" spans="3:6" s="2" customFormat="1" ht="18" customHeight="1">
      <c r="C16" s="8" t="s">
        <v>71</v>
      </c>
      <c r="D16" s="8"/>
      <c r="E16" s="8"/>
      <c r="F16" s="8"/>
    </row>
    <row r="17" s="2" customFormat="1" ht="24" customHeight="1"/>
    <row r="18" spans="1:8" s="2" customFormat="1" ht="14.25" customHeight="1">
      <c r="A18" s="128" t="s">
        <v>27</v>
      </c>
      <c r="B18" s="128"/>
      <c r="C18" s="128"/>
      <c r="D18" s="128"/>
      <c r="E18" s="128"/>
      <c r="F18" s="128"/>
      <c r="G18" s="128"/>
      <c r="H18" s="128"/>
    </row>
    <row r="19" spans="1:8" s="2" customFormat="1" ht="12.75">
      <c r="A19" s="129" t="s">
        <v>29</v>
      </c>
      <c r="B19" s="129"/>
      <c r="C19" s="129"/>
      <c r="D19" s="129"/>
      <c r="E19" s="129"/>
      <c r="F19" s="129"/>
      <c r="G19" s="129"/>
      <c r="H19" s="129"/>
    </row>
    <row r="20" spans="1:7" s="2" customFormat="1" ht="12.75">
      <c r="A20" s="25"/>
      <c r="B20" s="25"/>
      <c r="C20" s="25"/>
      <c r="D20" s="25"/>
      <c r="E20" s="25"/>
      <c r="F20" s="32"/>
      <c r="G20" s="25"/>
    </row>
    <row r="21" spans="4:6" s="2" customFormat="1" ht="12.75">
      <c r="D21" s="7"/>
      <c r="F21" s="7"/>
    </row>
    <row r="22" spans="1:6" s="2" customFormat="1" ht="14.25">
      <c r="A22" s="130" t="s">
        <v>25</v>
      </c>
      <c r="B22" s="130"/>
      <c r="C22" s="130"/>
      <c r="D22" s="130"/>
      <c r="E22" s="127"/>
      <c r="F22" s="127"/>
    </row>
    <row r="23" spans="1:4" s="2" customFormat="1" ht="12.75">
      <c r="A23" s="124" t="s">
        <v>28</v>
      </c>
      <c r="B23" s="124"/>
      <c r="C23" s="124"/>
      <c r="D23" s="124"/>
    </row>
    <row r="24" s="2" customFormat="1" ht="12.75">
      <c r="G24" s="7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9">
    <mergeCell ref="A23:D23"/>
    <mergeCell ref="B6:H6"/>
    <mergeCell ref="B4:H4"/>
    <mergeCell ref="B2:H2"/>
    <mergeCell ref="E22:F22"/>
    <mergeCell ref="A18:H18"/>
    <mergeCell ref="A19:H19"/>
    <mergeCell ref="A22:D22"/>
    <mergeCell ref="E3:G3"/>
  </mergeCells>
  <printOptions/>
  <pageMargins left="1.3474015748031496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F24" sqref="F24:G24"/>
    </sheetView>
  </sheetViews>
  <sheetFormatPr defaultColWidth="9.140625" defaultRowHeight="12.75"/>
  <cols>
    <col min="4" max="4" width="42.7109375" style="0" customWidth="1"/>
    <col min="5" max="5" width="3.00390625" style="0" customWidth="1"/>
    <col min="7" max="7" width="13.00390625" style="0" customWidth="1"/>
    <col min="8" max="8" width="14.00390625" style="0" customWidth="1"/>
    <col min="10" max="10" width="21.421875" style="0" customWidth="1"/>
  </cols>
  <sheetData>
    <row r="1" spans="2:13" ht="18">
      <c r="B1" s="125" t="s">
        <v>31</v>
      </c>
      <c r="C1" s="125"/>
      <c r="D1" s="125"/>
      <c r="E1" s="125"/>
      <c r="F1" s="125"/>
      <c r="G1" s="125"/>
      <c r="H1" s="125"/>
      <c r="I1" s="94"/>
      <c r="J1" s="24"/>
      <c r="K1" s="24"/>
      <c r="L1" s="24"/>
      <c r="M1" s="24"/>
    </row>
    <row r="3" spans="2:14" ht="18">
      <c r="B3" s="125" t="s">
        <v>67</v>
      </c>
      <c r="C3" s="125"/>
      <c r="D3" s="125"/>
      <c r="E3" s="125"/>
      <c r="F3" s="125"/>
      <c r="G3" s="125"/>
      <c r="H3" s="125"/>
      <c r="I3" s="94"/>
      <c r="J3" s="24"/>
      <c r="K3" s="24"/>
      <c r="L3" s="24"/>
      <c r="M3" s="24"/>
      <c r="N3" s="24"/>
    </row>
    <row r="5" spans="1:14" ht="18">
      <c r="A5" s="130" t="s">
        <v>68</v>
      </c>
      <c r="B5" s="130"/>
      <c r="C5" s="130"/>
      <c r="D5" s="130"/>
      <c r="E5" s="130"/>
      <c r="F5" s="130"/>
      <c r="G5" s="130"/>
      <c r="H5" s="130"/>
      <c r="I5" s="95"/>
      <c r="J5" s="24"/>
      <c r="K5" s="24"/>
      <c r="L5" s="24"/>
      <c r="M5" s="24"/>
      <c r="N5" s="24"/>
    </row>
    <row r="7" ht="13.5" thickBot="1"/>
    <row r="8" spans="3:13" ht="25.5" customHeight="1" thickBot="1">
      <c r="C8" s="142" t="s">
        <v>41</v>
      </c>
      <c r="D8" s="143"/>
      <c r="E8" s="143"/>
      <c r="F8" s="143"/>
      <c r="G8" s="144"/>
      <c r="I8" s="145"/>
      <c r="J8" s="145"/>
      <c r="K8" s="145"/>
      <c r="L8" s="145"/>
      <c r="M8" s="145"/>
    </row>
    <row r="9" spans="3:13" ht="24.75" customHeight="1">
      <c r="C9" s="146" t="s">
        <v>42</v>
      </c>
      <c r="D9" s="146"/>
      <c r="E9" s="147">
        <v>50969356.9</v>
      </c>
      <c r="F9" s="147"/>
      <c r="G9" s="147"/>
      <c r="I9" s="131"/>
      <c r="J9" s="131"/>
      <c r="K9" s="132"/>
      <c r="L9" s="132"/>
      <c r="M9" s="132"/>
    </row>
    <row r="10" spans="3:13" ht="25.5" customHeight="1">
      <c r="C10" s="133" t="s">
        <v>43</v>
      </c>
      <c r="D10" s="133"/>
      <c r="E10" s="134">
        <v>77315453.2</v>
      </c>
      <c r="F10" s="134"/>
      <c r="G10" s="134"/>
      <c r="I10" s="97"/>
      <c r="J10" s="97"/>
      <c r="K10" s="85"/>
      <c r="L10" s="85"/>
      <c r="M10" s="85"/>
    </row>
    <row r="11" spans="3:13" ht="25.5" customHeight="1">
      <c r="C11" s="133" t="s">
        <v>44</v>
      </c>
      <c r="D11" s="133"/>
      <c r="E11" s="134">
        <v>36186704.08</v>
      </c>
      <c r="F11" s="134"/>
      <c r="G11" s="134"/>
      <c r="I11" s="97"/>
      <c r="J11" s="97"/>
      <c r="K11" s="85"/>
      <c r="L11" s="85"/>
      <c r="M11" s="85"/>
    </row>
    <row r="12" spans="3:13" ht="25.5" customHeight="1">
      <c r="C12" s="138" t="s">
        <v>46</v>
      </c>
      <c r="D12" s="139"/>
      <c r="E12" s="135">
        <f>E9-E10</f>
        <v>-26346096.300000004</v>
      </c>
      <c r="F12" s="136"/>
      <c r="G12" s="137"/>
      <c r="I12" s="97"/>
      <c r="J12" s="97"/>
      <c r="K12" s="85"/>
      <c r="L12" s="85"/>
      <c r="M12" s="85"/>
    </row>
    <row r="13" spans="3:13" ht="24.75" customHeight="1">
      <c r="C13" s="140" t="s">
        <v>47</v>
      </c>
      <c r="D13" s="141"/>
      <c r="E13" s="134">
        <f>E9-E11</f>
        <v>14782652.82</v>
      </c>
      <c r="F13" s="134"/>
      <c r="G13" s="134"/>
      <c r="I13" s="131"/>
      <c r="J13" s="131"/>
      <c r="K13" s="132"/>
      <c r="L13" s="132"/>
      <c r="M13" s="132"/>
    </row>
    <row r="15" spans="2:4" ht="15">
      <c r="B15" s="6" t="s">
        <v>69</v>
      </c>
      <c r="C15" s="6"/>
      <c r="D15" s="6"/>
    </row>
    <row r="19" spans="1:10" ht="12.75">
      <c r="A19" s="148" t="s">
        <v>24</v>
      </c>
      <c r="B19" s="124"/>
      <c r="C19" s="124"/>
      <c r="D19" s="124"/>
      <c r="E19" s="124"/>
      <c r="F19" s="124"/>
      <c r="G19" s="124"/>
      <c r="H19" s="124"/>
      <c r="I19" s="87"/>
      <c r="J19" s="87"/>
    </row>
    <row r="20" spans="1:10" ht="12.75">
      <c r="A20" s="149" t="s">
        <v>48</v>
      </c>
      <c r="B20" s="150"/>
      <c r="C20" s="150"/>
      <c r="D20" s="150"/>
      <c r="E20" s="150"/>
      <c r="F20" s="150"/>
      <c r="G20" s="150"/>
      <c r="H20" s="150"/>
      <c r="I20" s="25"/>
      <c r="J20" s="25"/>
    </row>
    <row r="21" spans="1:10" ht="12.75">
      <c r="A21" s="67"/>
      <c r="B21" s="68"/>
      <c r="C21" s="68"/>
      <c r="D21" s="68"/>
      <c r="E21" s="68"/>
      <c r="F21" s="68"/>
      <c r="G21" s="68"/>
      <c r="H21" s="68"/>
      <c r="I21" s="25"/>
      <c r="J21" s="25"/>
    </row>
    <row r="22" spans="1:9" ht="12.75">
      <c r="A22" s="34"/>
      <c r="B22" s="25"/>
      <c r="C22" s="32"/>
      <c r="D22" s="25"/>
      <c r="E22" s="25"/>
      <c r="F22" s="25"/>
      <c r="G22" s="25"/>
      <c r="H22" s="25"/>
      <c r="I22" s="25"/>
    </row>
    <row r="23" spans="1:9" ht="12.75">
      <c r="A23" s="151" t="s">
        <v>25</v>
      </c>
      <c r="B23" s="151"/>
      <c r="C23" s="151"/>
      <c r="D23" s="96"/>
      <c r="F23" s="7"/>
      <c r="G23" s="7"/>
      <c r="H23" s="65"/>
      <c r="I23" s="65"/>
    </row>
    <row r="24" spans="1:9" ht="12.75">
      <c r="A24" s="152" t="s">
        <v>26</v>
      </c>
      <c r="B24" s="153"/>
      <c r="C24" s="153"/>
      <c r="F24" s="154"/>
      <c r="G24" s="154"/>
      <c r="H24" s="154"/>
      <c r="I24" s="154"/>
    </row>
  </sheetData>
  <sheetProtection/>
  <mergeCells count="25">
    <mergeCell ref="A19:H19"/>
    <mergeCell ref="A20:H20"/>
    <mergeCell ref="A23:C23"/>
    <mergeCell ref="A24:C24"/>
    <mergeCell ref="F24:G24"/>
    <mergeCell ref="H24:I24"/>
    <mergeCell ref="B1:H1"/>
    <mergeCell ref="B3:H3"/>
    <mergeCell ref="A5:H5"/>
    <mergeCell ref="C8:G8"/>
    <mergeCell ref="I8:M8"/>
    <mergeCell ref="C9:D9"/>
    <mergeCell ref="E9:G9"/>
    <mergeCell ref="I9:J9"/>
    <mergeCell ref="K9:M9"/>
    <mergeCell ref="I13:J13"/>
    <mergeCell ref="K13:M13"/>
    <mergeCell ref="C10:D10"/>
    <mergeCell ref="E10:G10"/>
    <mergeCell ref="C11:D11"/>
    <mergeCell ref="E11:G11"/>
    <mergeCell ref="E12:G12"/>
    <mergeCell ref="C12:D12"/>
    <mergeCell ref="C13:D13"/>
    <mergeCell ref="E13:G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B15" sqref="B15:D15"/>
    </sheetView>
  </sheetViews>
  <sheetFormatPr defaultColWidth="9.140625" defaultRowHeight="12.75"/>
  <cols>
    <col min="1" max="1" width="34.7109375" style="0" customWidth="1"/>
    <col min="2" max="2" width="9.57421875" style="0" customWidth="1"/>
    <col min="3" max="3" width="7.7109375" style="0" customWidth="1"/>
    <col min="4" max="4" width="15.421875" style="0" customWidth="1"/>
    <col min="5" max="5" width="12.28125" style="0" customWidth="1"/>
    <col min="6" max="6" width="14.7109375" style="0" customWidth="1"/>
    <col min="7" max="7" width="14.00390625" style="0" customWidth="1"/>
    <col min="8" max="8" width="16.28125" style="0" customWidth="1"/>
    <col min="9" max="9" width="6.140625" style="0" customWidth="1"/>
    <col min="11" max="11" width="7.28125" style="0" customWidth="1"/>
  </cols>
  <sheetData>
    <row r="2" spans="1:11" ht="18">
      <c r="A2" s="126" t="s">
        <v>4</v>
      </c>
      <c r="B2" s="126"/>
      <c r="C2" s="126"/>
      <c r="D2" s="126"/>
      <c r="E2" s="126"/>
      <c r="F2" s="126"/>
      <c r="G2" s="126"/>
      <c r="H2" s="126"/>
      <c r="I2" s="6"/>
      <c r="J2" s="2"/>
      <c r="K2" s="2"/>
    </row>
    <row r="3" spans="1:8" ht="18">
      <c r="A3" s="126" t="s">
        <v>70</v>
      </c>
      <c r="B3" s="126"/>
      <c r="C3" s="126"/>
      <c r="D3" s="126"/>
      <c r="E3" s="126"/>
      <c r="F3" s="126"/>
      <c r="G3" s="126"/>
      <c r="H3" s="126"/>
    </row>
    <row r="4" spans="1:8" ht="18">
      <c r="A4" s="126" t="s">
        <v>23</v>
      </c>
      <c r="B4" s="126"/>
      <c r="C4" s="126"/>
      <c r="D4" s="126"/>
      <c r="E4" s="126"/>
      <c r="F4" s="126"/>
      <c r="G4" s="126"/>
      <c r="H4" s="126"/>
    </row>
    <row r="6" spans="1:8" ht="15">
      <c r="A6" s="36"/>
      <c r="B6" s="37"/>
      <c r="C6" s="37"/>
      <c r="D6" s="37"/>
      <c r="E6" s="168" t="s">
        <v>8</v>
      </c>
      <c r="F6" s="50" t="s">
        <v>16</v>
      </c>
      <c r="G6" s="49" t="s">
        <v>18</v>
      </c>
      <c r="H6" s="49" t="s">
        <v>18</v>
      </c>
    </row>
    <row r="7" spans="1:8" ht="15">
      <c r="A7" s="41"/>
      <c r="B7" s="42"/>
      <c r="C7" s="42"/>
      <c r="D7" s="42"/>
      <c r="E7" s="169"/>
      <c r="F7" s="52" t="s">
        <v>19</v>
      </c>
      <c r="G7" s="53" t="s">
        <v>17</v>
      </c>
      <c r="H7" s="51" t="s">
        <v>20</v>
      </c>
    </row>
    <row r="8" spans="1:8" ht="22.5" customHeight="1">
      <c r="A8" s="63" t="s">
        <v>14</v>
      </c>
      <c r="B8" s="167">
        <v>107028611.08</v>
      </c>
      <c r="C8" s="167"/>
      <c r="D8" s="167"/>
      <c r="E8" s="39"/>
      <c r="F8" s="9"/>
      <c r="G8" s="14"/>
      <c r="H8" s="3"/>
    </row>
    <row r="9" spans="1:8" ht="14.25">
      <c r="A9" s="16"/>
      <c r="B9" s="166"/>
      <c r="C9" s="166"/>
      <c r="D9" s="166"/>
      <c r="E9" s="39"/>
      <c r="F9" s="9"/>
      <c r="G9" s="15"/>
      <c r="H9" s="43"/>
    </row>
    <row r="10" spans="1:8" ht="14.25">
      <c r="A10" s="16" t="s">
        <v>11</v>
      </c>
      <c r="B10" s="159">
        <v>44715134.64</v>
      </c>
      <c r="C10" s="159"/>
      <c r="D10" s="159"/>
      <c r="E10" s="38"/>
      <c r="F10" s="47"/>
      <c r="G10" s="44"/>
      <c r="H10" s="43"/>
    </row>
    <row r="11" spans="1:8" ht="14.25">
      <c r="A11" s="15" t="s">
        <v>21</v>
      </c>
      <c r="D11" s="54">
        <v>1726655.47</v>
      </c>
      <c r="E11" s="38"/>
      <c r="F11" s="47"/>
      <c r="G11" s="44"/>
      <c r="H11" s="43"/>
    </row>
    <row r="12" spans="1:8" ht="15">
      <c r="A12" s="13" t="s">
        <v>22</v>
      </c>
      <c r="B12" s="163">
        <f>B10-D11</f>
        <v>42988479.17</v>
      </c>
      <c r="C12" s="164"/>
      <c r="D12" s="165"/>
      <c r="E12" s="64">
        <f>B12/B8</f>
        <v>0.4016540879696895</v>
      </c>
      <c r="F12" s="64">
        <v>0.486</v>
      </c>
      <c r="G12" s="64">
        <v>0.513</v>
      </c>
      <c r="H12" s="64">
        <v>0.54</v>
      </c>
    </row>
    <row r="13" spans="1:8" ht="14.25">
      <c r="A13" s="15"/>
      <c r="B13" s="12"/>
      <c r="C13" s="12"/>
      <c r="D13" s="54"/>
      <c r="E13" s="57"/>
      <c r="F13" s="58"/>
      <c r="G13" s="57"/>
      <c r="H13" s="59"/>
    </row>
    <row r="14" spans="1:8" ht="15">
      <c r="A14" s="35" t="s">
        <v>15</v>
      </c>
      <c r="B14" s="163">
        <v>2144892.79</v>
      </c>
      <c r="C14" s="164"/>
      <c r="D14" s="165"/>
      <c r="E14" s="64">
        <f>B14/B8</f>
        <v>0.02004036834970016</v>
      </c>
      <c r="F14" s="64">
        <v>0.054</v>
      </c>
      <c r="G14" s="64">
        <v>0.057</v>
      </c>
      <c r="H14" s="64">
        <v>0.06</v>
      </c>
    </row>
    <row r="15" spans="1:8" ht="14.25">
      <c r="A15" s="15"/>
      <c r="B15" s="158"/>
      <c r="C15" s="158"/>
      <c r="D15" s="158"/>
      <c r="E15" s="46"/>
      <c r="F15" s="45"/>
      <c r="G15" s="48"/>
      <c r="H15" s="4"/>
    </row>
    <row r="16" spans="1:8" ht="21" customHeight="1">
      <c r="A16" s="55" t="s">
        <v>13</v>
      </c>
      <c r="B16" s="160">
        <f>B12+B14</f>
        <v>45133371.96</v>
      </c>
      <c r="C16" s="161"/>
      <c r="D16" s="162"/>
      <c r="E16" s="56">
        <f>E12+E14</f>
        <v>0.4216944563193896</v>
      </c>
      <c r="F16" s="56">
        <f>F14+F12</f>
        <v>0.54</v>
      </c>
      <c r="G16" s="56">
        <f>G14+G12</f>
        <v>0.5700000000000001</v>
      </c>
      <c r="H16" s="56">
        <f>H12+H14</f>
        <v>0.6000000000000001</v>
      </c>
    </row>
    <row r="17" spans="1:7" ht="15">
      <c r="A17" s="26"/>
      <c r="B17" s="27"/>
      <c r="C17" s="27"/>
      <c r="D17" s="27"/>
      <c r="E17" s="28"/>
      <c r="F17" s="29"/>
      <c r="G17" s="30"/>
    </row>
    <row r="18" spans="1:8" ht="12.75">
      <c r="A18" s="60" t="s">
        <v>76</v>
      </c>
      <c r="B18" s="18"/>
      <c r="C18" s="18"/>
      <c r="D18" s="18"/>
      <c r="E18" s="19"/>
      <c r="F18" s="20"/>
      <c r="G18" s="21"/>
      <c r="H18" s="61"/>
    </row>
    <row r="19" spans="1:8" ht="12.75">
      <c r="A19" s="60" t="s">
        <v>12</v>
      </c>
      <c r="B19" s="18"/>
      <c r="C19" s="18"/>
      <c r="D19" s="18"/>
      <c r="E19" s="19"/>
      <c r="F19" s="20"/>
      <c r="G19" s="21"/>
      <c r="H19" s="61"/>
    </row>
    <row r="20" spans="1:8" ht="12.75">
      <c r="A20" s="60" t="s">
        <v>30</v>
      </c>
      <c r="B20" s="18"/>
      <c r="C20" s="18"/>
      <c r="D20" s="18"/>
      <c r="E20" s="19"/>
      <c r="F20" s="20"/>
      <c r="G20" s="21"/>
      <c r="H20" s="61"/>
    </row>
    <row r="21" spans="1:8" ht="15">
      <c r="A21" s="10"/>
      <c r="B21" s="8"/>
      <c r="C21" s="11"/>
      <c r="D21" s="157"/>
      <c r="E21" s="157"/>
      <c r="F21" s="157"/>
      <c r="G21" s="157"/>
      <c r="H21" s="6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5.75">
      <c r="A23" s="62" t="s">
        <v>71</v>
      </c>
      <c r="B23" s="62"/>
      <c r="C23" s="40"/>
      <c r="D23" s="8"/>
      <c r="E23" s="8"/>
      <c r="F23" s="8"/>
      <c r="G23" s="12"/>
    </row>
    <row r="24" spans="1:7" ht="14.25">
      <c r="A24" s="12"/>
      <c r="B24" s="2"/>
      <c r="C24" s="2"/>
      <c r="D24" s="2"/>
      <c r="E24" s="2"/>
      <c r="F24" s="2"/>
      <c r="G24" s="12"/>
    </row>
    <row r="25" spans="1:7" ht="14.25">
      <c r="A25" s="12"/>
      <c r="B25" s="2"/>
      <c r="C25" s="2"/>
      <c r="D25" s="2"/>
      <c r="E25" s="2"/>
      <c r="F25" s="2"/>
      <c r="G25" s="12"/>
    </row>
    <row r="26" spans="1:8" ht="14.25" customHeight="1">
      <c r="A26" s="155" t="s">
        <v>27</v>
      </c>
      <c r="B26" s="155"/>
      <c r="C26" s="155"/>
      <c r="D26" s="155"/>
      <c r="E26" s="155"/>
      <c r="F26" s="155"/>
      <c r="G26" s="155"/>
      <c r="H26" s="155"/>
    </row>
    <row r="27" spans="1:8" ht="12.75">
      <c r="A27" s="156" t="s">
        <v>29</v>
      </c>
      <c r="B27" s="129"/>
      <c r="C27" s="129"/>
      <c r="D27" s="129"/>
      <c r="E27" s="129"/>
      <c r="F27" s="129"/>
      <c r="G27" s="129"/>
      <c r="H27" s="129"/>
    </row>
    <row r="28" spans="1:8" ht="12.75">
      <c r="A28" s="34"/>
      <c r="B28" s="25"/>
      <c r="C28" s="25"/>
      <c r="D28" s="25"/>
      <c r="E28" s="25"/>
      <c r="F28" s="32"/>
      <c r="G28" s="25"/>
      <c r="H28" s="2"/>
    </row>
    <row r="29" spans="1:8" ht="12.75">
      <c r="A29" s="1"/>
      <c r="B29" s="2"/>
      <c r="C29" s="2"/>
      <c r="D29" s="7"/>
      <c r="E29" s="2"/>
      <c r="F29" s="7"/>
      <c r="G29" s="2"/>
      <c r="H29" s="2"/>
    </row>
    <row r="30" spans="1:6" ht="14.25">
      <c r="A30" s="69" t="s">
        <v>25</v>
      </c>
      <c r="B30" s="8"/>
      <c r="C30" s="8"/>
      <c r="D30" s="12"/>
      <c r="E30" s="127"/>
      <c r="F30" s="127"/>
    </row>
    <row r="31" ht="12.75">
      <c r="A31" s="66" t="s">
        <v>28</v>
      </c>
    </row>
  </sheetData>
  <sheetProtection/>
  <mergeCells count="15">
    <mergeCell ref="B9:D9"/>
    <mergeCell ref="B8:D8"/>
    <mergeCell ref="A3:H3"/>
    <mergeCell ref="A2:H2"/>
    <mergeCell ref="A4:H4"/>
    <mergeCell ref="E6:E7"/>
    <mergeCell ref="A26:H26"/>
    <mergeCell ref="A27:H27"/>
    <mergeCell ref="E30:F30"/>
    <mergeCell ref="D21:G21"/>
    <mergeCell ref="B15:D15"/>
    <mergeCell ref="B10:D10"/>
    <mergeCell ref="B16:D16"/>
    <mergeCell ref="B12:D12"/>
    <mergeCell ref="B14:D14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7.00390625" style="0" customWidth="1"/>
    <col min="2" max="2" width="18.8515625" style="0" customWidth="1"/>
    <col min="5" max="5" width="15.57421875" style="0" customWidth="1"/>
    <col min="6" max="6" width="26.7109375" style="0" customWidth="1"/>
    <col min="7" max="7" width="18.8515625" style="0" customWidth="1"/>
    <col min="8" max="8" width="14.00390625" style="0" customWidth="1"/>
  </cols>
  <sheetData>
    <row r="3" spans="2:9" ht="18">
      <c r="B3" s="125" t="s">
        <v>31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67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7:9" ht="12.75">
      <c r="G7" s="170"/>
      <c r="H7" s="170"/>
      <c r="I7" s="2"/>
    </row>
    <row r="8" spans="2:9" ht="19.5" customHeight="1">
      <c r="B8" s="24"/>
      <c r="C8" s="177" t="s">
        <v>72</v>
      </c>
      <c r="D8" s="177"/>
      <c r="E8" s="177"/>
      <c r="F8" s="177"/>
      <c r="G8" s="177"/>
      <c r="H8" s="24"/>
      <c r="I8" s="2"/>
    </row>
    <row r="9" spans="2:9" ht="18.75" thickBot="1">
      <c r="B9" s="24"/>
      <c r="C9" s="24"/>
      <c r="D9" s="24"/>
      <c r="E9" s="24"/>
      <c r="F9" s="24"/>
      <c r="G9" s="171"/>
      <c r="H9" s="171"/>
      <c r="I9" s="2"/>
    </row>
    <row r="10" spans="2:9" ht="27" customHeight="1" thickBot="1">
      <c r="B10" s="172" t="s">
        <v>32</v>
      </c>
      <c r="C10" s="173"/>
      <c r="D10" s="173"/>
      <c r="E10" s="173"/>
      <c r="F10" s="173"/>
      <c r="G10" s="76" t="s">
        <v>33</v>
      </c>
      <c r="H10" s="77" t="s">
        <v>34</v>
      </c>
      <c r="I10" s="2"/>
    </row>
    <row r="11" spans="2:9" ht="21.75" customHeight="1" thickBot="1">
      <c r="B11" s="174" t="s">
        <v>35</v>
      </c>
      <c r="C11" s="175"/>
      <c r="D11" s="175"/>
      <c r="E11" s="175"/>
      <c r="F11" s="176"/>
      <c r="G11" s="78">
        <v>28140034.53</v>
      </c>
      <c r="H11" s="79">
        <v>100</v>
      </c>
      <c r="I11" s="80"/>
    </row>
    <row r="12" spans="2:9" ht="21.75" customHeight="1" thickBot="1">
      <c r="B12" s="174" t="s">
        <v>77</v>
      </c>
      <c r="C12" s="179"/>
      <c r="D12" s="179"/>
      <c r="E12" s="179"/>
      <c r="F12" s="179"/>
      <c r="G12" s="122">
        <v>5424514.56</v>
      </c>
      <c r="H12" s="81">
        <f>G12/G11*100/100</f>
        <v>0.19276858222106807</v>
      </c>
      <c r="I12" s="2"/>
    </row>
    <row r="13" spans="2:9" ht="23.25" customHeight="1" thickBot="1">
      <c r="B13" s="174" t="s">
        <v>36</v>
      </c>
      <c r="C13" s="175"/>
      <c r="D13" s="175"/>
      <c r="E13" s="175"/>
      <c r="F13" s="176"/>
      <c r="G13" s="99">
        <f>G11*15%</f>
        <v>4221005.1795</v>
      </c>
      <c r="H13" s="81">
        <f>G13/G11*100/100</f>
        <v>0.14999999999999997</v>
      </c>
      <c r="I13" s="80"/>
    </row>
    <row r="14" spans="2:9" ht="28.5" customHeight="1" thickBot="1">
      <c r="B14" s="180" t="s">
        <v>37</v>
      </c>
      <c r="C14" s="181"/>
      <c r="D14" s="181"/>
      <c r="E14" s="181"/>
      <c r="F14" s="181"/>
      <c r="G14" s="82">
        <f>G12-G13</f>
        <v>1203509.3805</v>
      </c>
      <c r="H14" s="83">
        <f>H12-H13</f>
        <v>0.04276858222106811</v>
      </c>
      <c r="I14" s="2"/>
    </row>
    <row r="15" spans="2:9" ht="12.75">
      <c r="B15" s="128"/>
      <c r="C15" s="128"/>
      <c r="D15" s="128"/>
      <c r="E15" s="128"/>
      <c r="F15" s="128"/>
      <c r="G15" s="70"/>
      <c r="H15" s="84"/>
      <c r="I15" s="2"/>
    </row>
    <row r="16" spans="2:9" ht="12.75">
      <c r="B16" s="182"/>
      <c r="C16" s="182"/>
      <c r="D16" s="182"/>
      <c r="E16" s="182"/>
      <c r="F16" s="182"/>
      <c r="G16" s="85"/>
      <c r="H16" s="86"/>
      <c r="I16" s="2"/>
    </row>
    <row r="17" spans="2:9" ht="15">
      <c r="B17" s="131" t="s">
        <v>73</v>
      </c>
      <c r="C17" s="131"/>
      <c r="D17" s="131"/>
      <c r="E17" s="131"/>
      <c r="F17" s="131"/>
      <c r="G17" s="85"/>
      <c r="H17" s="86"/>
      <c r="I17" s="2"/>
    </row>
    <row r="22" spans="1:9" ht="12.75">
      <c r="A22" s="148" t="s">
        <v>24</v>
      </c>
      <c r="B22" s="124"/>
      <c r="C22" s="124"/>
      <c r="D22" s="124"/>
      <c r="E22" s="124"/>
      <c r="F22" s="124"/>
      <c r="G22" s="124"/>
      <c r="H22" s="124"/>
      <c r="I22" s="87"/>
    </row>
    <row r="23" spans="1:9" ht="12.75">
      <c r="A23" s="149" t="s">
        <v>38</v>
      </c>
      <c r="B23" s="150"/>
      <c r="C23" s="150"/>
      <c r="D23" s="150"/>
      <c r="E23" s="150"/>
      <c r="F23" s="150"/>
      <c r="G23" s="150"/>
      <c r="H23" s="150"/>
      <c r="I23" s="25"/>
    </row>
    <row r="24" spans="3:7" ht="12.75">
      <c r="C24" s="65"/>
      <c r="D24" s="65"/>
      <c r="F24" s="65"/>
      <c r="G24" s="65"/>
    </row>
    <row r="25" spans="6:7" ht="12.75">
      <c r="F25" s="154"/>
      <c r="G25" s="154"/>
    </row>
    <row r="26" spans="1:4" ht="12.75">
      <c r="A26" s="151" t="s">
        <v>25</v>
      </c>
      <c r="B26" s="151"/>
      <c r="C26" s="151"/>
      <c r="D26" s="151"/>
    </row>
    <row r="27" spans="1:4" ht="12.75">
      <c r="A27" s="178" t="s">
        <v>26</v>
      </c>
      <c r="B27" s="178"/>
      <c r="C27" s="178"/>
      <c r="D27" s="178"/>
    </row>
  </sheetData>
  <sheetProtection/>
  <mergeCells count="18">
    <mergeCell ref="A22:H22"/>
    <mergeCell ref="A23:H23"/>
    <mergeCell ref="F25:G25"/>
    <mergeCell ref="A26:D26"/>
    <mergeCell ref="A27:D27"/>
    <mergeCell ref="B12:F12"/>
    <mergeCell ref="B13:F13"/>
    <mergeCell ref="B14:F14"/>
    <mergeCell ref="B15:F15"/>
    <mergeCell ref="B16:F16"/>
    <mergeCell ref="B17:F17"/>
    <mergeCell ref="B3:H3"/>
    <mergeCell ref="B5:H5"/>
    <mergeCell ref="G7:H7"/>
    <mergeCell ref="G9:H9"/>
    <mergeCell ref="B10:F10"/>
    <mergeCell ref="B11:F11"/>
    <mergeCell ref="C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M11" sqref="M11"/>
    </sheetView>
  </sheetViews>
  <sheetFormatPr defaultColWidth="9.140625" defaultRowHeight="12.75"/>
  <cols>
    <col min="6" max="6" width="32.140625" style="0" customWidth="1"/>
    <col min="7" max="7" width="19.57421875" style="0" customWidth="1"/>
    <col min="8" max="8" width="13.8515625" style="0" customWidth="1"/>
    <col min="10" max="10" width="14.28125" style="0" bestFit="1" customWidth="1"/>
  </cols>
  <sheetData>
    <row r="3" spans="2:9" ht="18">
      <c r="B3" s="125" t="s">
        <v>31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67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2:9" ht="18">
      <c r="B7" s="24"/>
      <c r="C7" s="130" t="s">
        <v>74</v>
      </c>
      <c r="D7" s="130"/>
      <c r="E7" s="130"/>
      <c r="F7" s="130"/>
      <c r="G7" s="130"/>
      <c r="H7" s="24"/>
      <c r="I7" s="2"/>
    </row>
    <row r="8" spans="2:9" ht="18.75" thickBot="1">
      <c r="B8" s="24"/>
      <c r="C8" s="24"/>
      <c r="D8" s="24"/>
      <c r="E8" s="24"/>
      <c r="F8" s="24"/>
      <c r="G8" s="171"/>
      <c r="H8" s="171"/>
      <c r="I8" s="2"/>
    </row>
    <row r="9" spans="2:9" ht="25.5" customHeight="1" thickBot="1">
      <c r="B9" s="187" t="s">
        <v>39</v>
      </c>
      <c r="C9" s="187"/>
      <c r="D9" s="187"/>
      <c r="E9" s="187"/>
      <c r="F9" s="187"/>
      <c r="G9" s="77" t="s">
        <v>33</v>
      </c>
      <c r="H9" s="88" t="s">
        <v>34</v>
      </c>
      <c r="I9" s="2"/>
    </row>
    <row r="10" spans="2:10" ht="23.25" customHeight="1" thickBot="1">
      <c r="B10" s="183" t="s">
        <v>35</v>
      </c>
      <c r="C10" s="184"/>
      <c r="D10" s="184"/>
      <c r="E10" s="184"/>
      <c r="F10" s="185"/>
      <c r="G10" s="31">
        <f>'Despesas Saúde'!G11</f>
        <v>28140034.53</v>
      </c>
      <c r="H10" s="79">
        <v>100</v>
      </c>
      <c r="I10" s="80"/>
      <c r="J10" s="89"/>
    </row>
    <row r="11" spans="2:9" ht="23.25" customHeight="1" thickBot="1">
      <c r="B11" s="183" t="s">
        <v>78</v>
      </c>
      <c r="C11" s="186"/>
      <c r="D11" s="186"/>
      <c r="E11" s="186"/>
      <c r="F11" s="186"/>
      <c r="G11" s="123">
        <v>8773031.41</v>
      </c>
      <c r="H11" s="90">
        <f>G11/G10</f>
        <v>0.3117633491404248</v>
      </c>
      <c r="I11" s="2"/>
    </row>
    <row r="12" spans="2:9" ht="23.25" customHeight="1" thickBot="1">
      <c r="B12" s="183" t="s">
        <v>40</v>
      </c>
      <c r="C12" s="186"/>
      <c r="D12" s="186"/>
      <c r="E12" s="186"/>
      <c r="F12" s="186"/>
      <c r="G12" s="91">
        <f>G10*25%</f>
        <v>7035008.6325</v>
      </c>
      <c r="H12" s="90">
        <v>0.25</v>
      </c>
      <c r="I12" s="80"/>
    </row>
    <row r="13" spans="2:9" ht="26.25" customHeight="1" thickBot="1">
      <c r="B13" s="180" t="s">
        <v>37</v>
      </c>
      <c r="C13" s="181"/>
      <c r="D13" s="181"/>
      <c r="E13" s="181"/>
      <c r="F13" s="181"/>
      <c r="G13" s="92">
        <f>G11-G12</f>
        <v>1738022.7774999999</v>
      </c>
      <c r="H13" s="93">
        <f>H11-H12</f>
        <v>0.061763349140424806</v>
      </c>
      <c r="I13" s="2"/>
    </row>
    <row r="14" spans="1:9" ht="12.75">
      <c r="A14" s="2"/>
      <c r="B14" s="128"/>
      <c r="C14" s="128"/>
      <c r="D14" s="128"/>
      <c r="E14" s="128"/>
      <c r="F14" s="128"/>
      <c r="G14" s="70"/>
      <c r="H14" s="70"/>
      <c r="I14" s="2"/>
    </row>
    <row r="15" spans="1:9" ht="12.75">
      <c r="A15" s="2"/>
      <c r="B15" s="75"/>
      <c r="C15" s="71"/>
      <c r="D15" s="71"/>
      <c r="E15" s="71"/>
      <c r="F15" s="71"/>
      <c r="G15" s="70"/>
      <c r="H15" s="70"/>
      <c r="I15" s="2"/>
    </row>
    <row r="16" spans="1:9" ht="12.75">
      <c r="A16" s="2"/>
      <c r="B16" s="2"/>
      <c r="C16" s="2"/>
      <c r="D16" s="2"/>
      <c r="E16" s="2"/>
      <c r="F16" s="2"/>
      <c r="G16" s="85"/>
      <c r="H16" s="80"/>
      <c r="I16" s="2"/>
    </row>
    <row r="17" spans="1:9" ht="15">
      <c r="A17" s="2"/>
      <c r="B17" s="5" t="s">
        <v>75</v>
      </c>
      <c r="C17" s="5"/>
      <c r="D17" s="5"/>
      <c r="E17" s="5"/>
      <c r="F17" s="5"/>
      <c r="G17" s="85"/>
      <c r="H17" s="80"/>
      <c r="I17" s="2"/>
    </row>
    <row r="18" spans="1:9" ht="15">
      <c r="A18" s="2"/>
      <c r="B18" s="5"/>
      <c r="C18" s="5"/>
      <c r="D18" s="5"/>
      <c r="E18" s="5"/>
      <c r="F18" s="5"/>
      <c r="G18" s="85"/>
      <c r="H18" s="80"/>
      <c r="I18" s="2"/>
    </row>
    <row r="19" spans="1:9" ht="12.75">
      <c r="A19" s="2"/>
      <c r="B19" s="2"/>
      <c r="C19" s="2"/>
      <c r="D19" s="2"/>
      <c r="E19" s="2"/>
      <c r="F19" s="2"/>
      <c r="G19" s="85"/>
      <c r="H19" s="80"/>
      <c r="I19" s="2"/>
    </row>
    <row r="20" spans="1:9" ht="12.75">
      <c r="A20" s="148" t="s">
        <v>24</v>
      </c>
      <c r="B20" s="124"/>
      <c r="C20" s="124"/>
      <c r="D20" s="124"/>
      <c r="E20" s="124"/>
      <c r="F20" s="124"/>
      <c r="G20" s="124"/>
      <c r="H20" s="124"/>
      <c r="I20" s="87"/>
    </row>
    <row r="21" spans="1:9" ht="12.75">
      <c r="A21" s="149" t="s">
        <v>45</v>
      </c>
      <c r="B21" s="150"/>
      <c r="C21" s="150"/>
      <c r="D21" s="150"/>
      <c r="E21" s="150"/>
      <c r="F21" s="150"/>
      <c r="G21" s="150"/>
      <c r="H21" s="150"/>
      <c r="I21" s="25"/>
    </row>
    <row r="22" spans="3:7" ht="12.75">
      <c r="C22" s="65"/>
      <c r="D22" s="65"/>
      <c r="F22" s="65"/>
      <c r="G22" s="65"/>
    </row>
    <row r="23" spans="6:7" ht="12.75">
      <c r="F23" s="154"/>
      <c r="G23" s="154"/>
    </row>
    <row r="24" spans="1:4" ht="12.75">
      <c r="A24" s="151" t="s">
        <v>25</v>
      </c>
      <c r="B24" s="151"/>
      <c r="C24" s="151"/>
      <c r="D24" s="151"/>
    </row>
    <row r="25" spans="1:4" ht="12.75">
      <c r="A25" s="152" t="s">
        <v>26</v>
      </c>
      <c r="B25" s="152"/>
      <c r="C25" s="152"/>
      <c r="D25" s="152"/>
    </row>
  </sheetData>
  <sheetProtection/>
  <mergeCells count="15">
    <mergeCell ref="A25:D25"/>
    <mergeCell ref="B3:H3"/>
    <mergeCell ref="B5:H5"/>
    <mergeCell ref="C7:G7"/>
    <mergeCell ref="G8:H8"/>
    <mergeCell ref="B9:F9"/>
    <mergeCell ref="A24:D24"/>
    <mergeCell ref="A21:H21"/>
    <mergeCell ref="F23:G23"/>
    <mergeCell ref="B10:F10"/>
    <mergeCell ref="B11:F11"/>
    <mergeCell ref="B12:F12"/>
    <mergeCell ref="B13:F13"/>
    <mergeCell ref="B14:F14"/>
    <mergeCell ref="A20:H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3" max="3" width="26.00390625" style="0" customWidth="1"/>
    <col min="4" max="4" width="17.421875" style="0" bestFit="1" customWidth="1"/>
    <col min="5" max="5" width="15.00390625" style="0" customWidth="1"/>
    <col min="6" max="6" width="20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8">
      <c r="A2" s="188" t="s">
        <v>4</v>
      </c>
      <c r="B2" s="188"/>
      <c r="C2" s="188"/>
      <c r="D2" s="188"/>
      <c r="E2" s="188"/>
      <c r="F2" s="189"/>
    </row>
    <row r="3" spans="1:6" ht="12.75">
      <c r="A3" s="1"/>
      <c r="B3" s="2"/>
      <c r="C3" s="2"/>
      <c r="D3" s="2"/>
      <c r="E3" s="2"/>
      <c r="F3" s="2"/>
    </row>
    <row r="4" spans="1:6" ht="18">
      <c r="A4" s="190" t="s">
        <v>49</v>
      </c>
      <c r="B4" s="190"/>
      <c r="C4" s="190"/>
      <c r="D4" s="190"/>
      <c r="E4" s="190"/>
      <c r="F4" s="191"/>
    </row>
    <row r="5" spans="1:6" ht="18">
      <c r="A5" s="189" t="s">
        <v>64</v>
      </c>
      <c r="B5" s="192"/>
      <c r="C5" s="192"/>
      <c r="D5" s="192"/>
      <c r="E5" s="192"/>
      <c r="F5" s="192"/>
    </row>
    <row r="6" spans="1:6" ht="18">
      <c r="A6" s="189" t="s">
        <v>65</v>
      </c>
      <c r="B6" s="192"/>
      <c r="C6" s="192"/>
      <c r="D6" s="192"/>
      <c r="E6" s="192"/>
      <c r="F6" s="192"/>
    </row>
    <row r="7" spans="1:6" ht="12.75">
      <c r="A7" s="100"/>
      <c r="B7" s="101"/>
      <c r="C7" s="101"/>
      <c r="D7" s="101"/>
      <c r="E7" s="101"/>
      <c r="F7" s="101"/>
    </row>
    <row r="8" spans="1:6" ht="12.75">
      <c r="A8" s="193" t="s">
        <v>50</v>
      </c>
      <c r="B8" s="194"/>
      <c r="C8" s="195"/>
      <c r="D8" s="199" t="s">
        <v>51</v>
      </c>
      <c r="E8" s="200"/>
      <c r="F8" s="102" t="s">
        <v>60</v>
      </c>
    </row>
    <row r="9" spans="1:6" ht="12.75">
      <c r="A9" s="196"/>
      <c r="B9" s="197"/>
      <c r="C9" s="198"/>
      <c r="D9" s="102" t="s">
        <v>52</v>
      </c>
      <c r="E9" s="102" t="s">
        <v>53</v>
      </c>
      <c r="F9" s="207">
        <v>44708</v>
      </c>
    </row>
    <row r="10" spans="1:6" ht="12.75">
      <c r="A10" s="1"/>
      <c r="B10" s="2"/>
      <c r="C10" s="2"/>
      <c r="D10" s="3"/>
      <c r="E10" s="103"/>
      <c r="F10" s="208"/>
    </row>
    <row r="11" spans="1:6" ht="12.75">
      <c r="A11" s="100" t="s">
        <v>54</v>
      </c>
      <c r="B11" s="101"/>
      <c r="C11" s="101"/>
      <c r="D11" s="104">
        <v>188989200</v>
      </c>
      <c r="E11" s="105">
        <v>50969356.9</v>
      </c>
      <c r="F11" s="208"/>
    </row>
    <row r="12" spans="1:6" ht="12.75">
      <c r="A12" s="1"/>
      <c r="B12" s="2"/>
      <c r="C12" s="2"/>
      <c r="D12" s="106"/>
      <c r="E12" s="107"/>
      <c r="F12" s="208"/>
    </row>
    <row r="13" spans="1:6" ht="12.75">
      <c r="A13" s="100" t="s">
        <v>55</v>
      </c>
      <c r="B13" s="101"/>
      <c r="C13" s="101"/>
      <c r="D13" s="104">
        <f>D11</f>
        <v>188989200</v>
      </c>
      <c r="E13" s="108">
        <v>36186704.08</v>
      </c>
      <c r="F13" s="208"/>
    </row>
    <row r="14" spans="1:6" ht="12.75">
      <c r="A14" s="1"/>
      <c r="B14" s="2"/>
      <c r="C14" s="2"/>
      <c r="D14" s="106"/>
      <c r="E14" s="109"/>
      <c r="F14" s="208"/>
    </row>
    <row r="15" spans="1:6" ht="12.75">
      <c r="A15" s="100" t="s">
        <v>56</v>
      </c>
      <c r="B15" s="101"/>
      <c r="C15" s="101"/>
      <c r="D15" s="110">
        <v>-1571000</v>
      </c>
      <c r="E15" s="110">
        <v>6479190.49</v>
      </c>
      <c r="F15" s="208"/>
    </row>
    <row r="16" spans="1:6" ht="12.75">
      <c r="A16" s="1"/>
      <c r="B16" s="2"/>
      <c r="C16" s="2"/>
      <c r="D16" s="106"/>
      <c r="E16" s="109"/>
      <c r="F16" s="208"/>
    </row>
    <row r="17" spans="1:6" ht="12.75">
      <c r="A17" s="100" t="s">
        <v>57</v>
      </c>
      <c r="B17" s="101"/>
      <c r="C17" s="101"/>
      <c r="D17" s="111">
        <v>7389000</v>
      </c>
      <c r="E17" s="110">
        <v>9388606.89</v>
      </c>
      <c r="F17" s="208"/>
    </row>
    <row r="18" spans="1:6" ht="12.75">
      <c r="A18" s="1"/>
      <c r="B18" s="2"/>
      <c r="C18" s="2"/>
      <c r="D18" s="106"/>
      <c r="E18" s="109"/>
      <c r="F18" s="208"/>
    </row>
    <row r="19" spans="1:6" ht="12.75">
      <c r="A19" s="100" t="s">
        <v>58</v>
      </c>
      <c r="B19" s="101"/>
      <c r="C19" s="112"/>
      <c r="D19" s="113">
        <v>-9310000</v>
      </c>
      <c r="E19" s="114">
        <v>-26904329.33</v>
      </c>
      <c r="F19" s="209"/>
    </row>
    <row r="20" spans="1:6" ht="12.75">
      <c r="A20" s="1"/>
      <c r="B20" s="2"/>
      <c r="C20" s="2"/>
      <c r="D20" s="2"/>
      <c r="E20" s="2"/>
      <c r="F20" s="2"/>
    </row>
    <row r="21" spans="1:6" ht="12.75">
      <c r="A21" s="115" t="s">
        <v>79</v>
      </c>
      <c r="B21" s="116"/>
      <c r="C21" s="116"/>
      <c r="D21" s="116"/>
      <c r="E21" s="116"/>
      <c r="F21" s="116"/>
    </row>
    <row r="22" spans="1:6" ht="12.75">
      <c r="A22" s="201" t="s">
        <v>80</v>
      </c>
      <c r="B22" s="202"/>
      <c r="C22" s="202"/>
      <c r="D22" s="202"/>
      <c r="E22" s="202"/>
      <c r="F22" s="202"/>
    </row>
    <row r="23" spans="1:6" ht="12.75">
      <c r="A23" s="201"/>
      <c r="B23" s="202"/>
      <c r="C23" s="202"/>
      <c r="D23" s="202"/>
      <c r="E23" s="202"/>
      <c r="F23" s="202"/>
    </row>
    <row r="24" spans="1:6" ht="12.75">
      <c r="A24" s="115"/>
      <c r="B24" s="116"/>
      <c r="C24" s="116"/>
      <c r="D24" s="116"/>
      <c r="E24" s="116"/>
      <c r="F24" s="116"/>
    </row>
    <row r="25" spans="1:6" ht="12.75">
      <c r="A25" s="115"/>
      <c r="B25" s="116"/>
      <c r="C25" s="116"/>
      <c r="D25" s="116"/>
      <c r="E25" s="116"/>
      <c r="F25" s="116"/>
    </row>
    <row r="26" spans="1:6" ht="12.75">
      <c r="A26" s="203"/>
      <c r="B26" s="204"/>
      <c r="C26" s="204"/>
      <c r="D26" s="204"/>
      <c r="E26" s="204"/>
      <c r="F26" s="204"/>
    </row>
    <row r="27" spans="1:6" ht="12.75">
      <c r="A27" s="1"/>
      <c r="B27" s="2"/>
      <c r="C27" s="7"/>
      <c r="D27" s="2"/>
      <c r="E27" s="7"/>
      <c r="F27" s="2"/>
    </row>
    <row r="28" spans="1:6" ht="12.75">
      <c r="A28" s="117" t="s">
        <v>81</v>
      </c>
      <c r="B28" s="2"/>
      <c r="C28" s="7"/>
      <c r="D28" s="2"/>
      <c r="E28" s="7"/>
      <c r="F28" s="2"/>
    </row>
    <row r="29" spans="1:6" ht="12.75">
      <c r="A29" s="1"/>
      <c r="B29" s="2"/>
      <c r="C29" s="7"/>
      <c r="D29" s="2"/>
      <c r="E29" s="7"/>
      <c r="F29" s="2"/>
    </row>
    <row r="30" spans="1:6" ht="12.75">
      <c r="A30" s="1"/>
      <c r="B30" s="2"/>
      <c r="C30" s="7"/>
      <c r="D30" s="2"/>
      <c r="E30" s="7"/>
      <c r="F30" s="2"/>
    </row>
    <row r="31" spans="1:6" ht="12.75">
      <c r="A31" s="1"/>
      <c r="B31" s="2"/>
      <c r="C31" s="7"/>
      <c r="D31" s="2"/>
      <c r="E31" s="7"/>
      <c r="F31" s="2"/>
    </row>
    <row r="32" spans="1:6" ht="12.75">
      <c r="A32" s="118" t="s">
        <v>61</v>
      </c>
      <c r="B32" s="87"/>
      <c r="C32" s="87"/>
      <c r="D32" s="87"/>
      <c r="E32" s="87"/>
      <c r="F32" s="98"/>
    </row>
    <row r="33" spans="1:6" ht="12.75">
      <c r="A33" s="205" t="s">
        <v>59</v>
      </c>
      <c r="B33" s="206"/>
      <c r="C33" s="206" t="s">
        <v>63</v>
      </c>
      <c r="D33" s="206"/>
      <c r="E33" s="206"/>
      <c r="F33" s="206"/>
    </row>
    <row r="34" spans="1:6" ht="12.75">
      <c r="A34" s="1"/>
      <c r="B34" s="2"/>
      <c r="C34" s="7"/>
      <c r="D34" s="2"/>
      <c r="E34" s="7"/>
      <c r="F34" s="2"/>
    </row>
    <row r="35" spans="1:6" s="2" customFormat="1" ht="12.75">
      <c r="A35" s="119" t="s">
        <v>25</v>
      </c>
      <c r="B35" s="119"/>
      <c r="C35" s="119"/>
      <c r="E35" s="120"/>
      <c r="F35" s="2">
        <v>2</v>
      </c>
    </row>
    <row r="36" spans="1:6" ht="12.75">
      <c r="A36" s="121" t="s">
        <v>62</v>
      </c>
      <c r="B36" s="2"/>
      <c r="C36" s="2"/>
      <c r="D36" s="2"/>
      <c r="E36" s="2"/>
      <c r="F36" s="2"/>
    </row>
  </sheetData>
  <sheetProtection/>
  <mergeCells count="11">
    <mergeCell ref="A22:F23"/>
    <mergeCell ref="A26:F26"/>
    <mergeCell ref="A33:B33"/>
    <mergeCell ref="F9:F19"/>
    <mergeCell ref="C33:F33"/>
    <mergeCell ref="A2:F2"/>
    <mergeCell ref="A4:F4"/>
    <mergeCell ref="A5:F5"/>
    <mergeCell ref="A6:F6"/>
    <mergeCell ref="A8:C9"/>
    <mergeCell ref="D8:E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cont03</cp:lastModifiedBy>
  <cp:lastPrinted>2022-05-27T13:20:59Z</cp:lastPrinted>
  <dcterms:created xsi:type="dcterms:W3CDTF">2001-05-28T18:55:58Z</dcterms:created>
  <dcterms:modified xsi:type="dcterms:W3CDTF">2022-05-27T14:45:48Z</dcterms:modified>
  <cp:category/>
  <cp:version/>
  <cp:contentType/>
  <cp:contentStatus/>
</cp:coreProperties>
</file>